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щая\Отчеты\собираемость\2017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D36" i="1" l="1"/>
  <c r="F18" i="1" l="1"/>
  <c r="F24" i="1"/>
  <c r="F10" i="1"/>
  <c r="F31" i="1"/>
  <c r="F8" i="1"/>
  <c r="F34" i="1"/>
  <c r="F25" i="1"/>
  <c r="F29" i="1"/>
  <c r="F14" i="1"/>
  <c r="F35" i="1"/>
  <c r="F28" i="1"/>
  <c r="F22" i="1"/>
  <c r="F26" i="1"/>
  <c r="F21" i="1"/>
  <c r="F19" i="1"/>
  <c r="F9" i="1"/>
  <c r="F15" i="1"/>
  <c r="F32" i="1"/>
  <c r="F17" i="1"/>
  <c r="F20" i="1"/>
  <c r="F12" i="1"/>
  <c r="F33" i="1"/>
  <c r="F11" i="1"/>
  <c r="F23" i="1"/>
  <c r="F13" i="1"/>
  <c r="F6" i="1"/>
  <c r="F30" i="1"/>
  <c r="F7" i="1"/>
  <c r="F16" i="1"/>
  <c r="E12" i="1" l="1"/>
  <c r="E8" i="1"/>
  <c r="E21" i="1"/>
  <c r="E27" i="1"/>
  <c r="E19" i="1"/>
  <c r="E7" i="1"/>
  <c r="E11" i="1"/>
  <c r="E20" i="1"/>
  <c r="E9" i="1"/>
  <c r="E26" i="1"/>
  <c r="E16" i="1"/>
  <c r="E31" i="1"/>
  <c r="E17" i="1"/>
  <c r="E32" i="1"/>
  <c r="E18" i="1"/>
  <c r="E33" i="1"/>
  <c r="E23" i="1"/>
  <c r="E34" i="1"/>
  <c r="E15" i="1"/>
  <c r="E25" i="1"/>
  <c r="E13" i="1"/>
  <c r="E24" i="1"/>
  <c r="E10" i="1"/>
  <c r="E28" i="1"/>
  <c r="E29" i="1"/>
  <c r="E14" i="1"/>
  <c r="E35" i="1"/>
  <c r="E30" i="1"/>
  <c r="E6" i="1"/>
  <c r="E22" i="1"/>
  <c r="E36" i="1" l="1"/>
  <c r="C36" i="1"/>
  <c r="F36" i="1" s="1"/>
</calcChain>
</file>

<file path=xl/sharedStrings.xml><?xml version="1.0" encoding="utf-8"?>
<sst xmlns="http://schemas.openxmlformats.org/spreadsheetml/2006/main" count="42" uniqueCount="42">
  <si>
    <t>Алнашский район</t>
  </si>
  <si>
    <t>Балезинский район</t>
  </si>
  <si>
    <t>Вавожский район</t>
  </si>
  <si>
    <t>Воткинск</t>
  </si>
  <si>
    <t>Воткинский район</t>
  </si>
  <si>
    <t>Глазов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</si>
  <si>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</si>
  <si>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</si>
  <si>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</si>
  <si>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</si>
  <si>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</si>
  <si>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Ижевск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</si>
  <si>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</si>
  <si>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</si>
  <si>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</si>
  <si>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</si>
  <si>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</si>
  <si>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</si>
  <si>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</si>
  <si>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Можга</t>
  </si>
  <si>
    <t>Можгинский район</t>
  </si>
  <si>
    <t>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</si>
  <si>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</si>
  <si>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</si>
  <si>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</si>
  <si>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</si>
  <si>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</si>
  <si>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</si>
  <si>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</si>
  <si>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</si>
  <si>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Итого</t>
  </si>
  <si>
    <t>ОТЧЕТ</t>
  </si>
  <si>
    <t>о поступлении взносов на капитальный ремонт МКД</t>
  </si>
  <si>
    <t>№ п/п</t>
  </si>
  <si>
    <t>Общие счета</t>
  </si>
  <si>
    <t>Начислено</t>
  </si>
  <si>
    <t>Оплачено</t>
  </si>
  <si>
    <t>Остаток</t>
  </si>
  <si>
    <t>Оплачено в %</t>
  </si>
  <si>
    <t>Кол-во МКД</t>
  </si>
  <si>
    <t xml:space="preserve"> S помещений, кв.м.</t>
  </si>
  <si>
    <t>за июль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</si>
</sst>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tabSelected="1" workbookViewId="0">
      <selection activeCell="B5" sqref="B5:F35"/>
    </sheetView>
  </sheetViews>
  <sheetFormatPr defaultColWidth="10.6640625" defaultRowHeight="12" outlineLevelRow="1" x14ac:dyDescent="0.2"/>
  <cols>
    <col min="1" max="1" width="9.33203125" style="2" customWidth="1"/>
    <col min="2" max="2" width="33.5" style="1" customWidth="1"/>
    <col min="3" max="4" width="18.1640625" style="1" customWidth="1"/>
    <col min="5" max="5" width="17.6640625" customWidth="1"/>
    <col min="6" max="6" width="22" customWidth="1"/>
    <col min="7" max="7" width="15" hidden="1" customWidth="1"/>
    <col min="8" max="8" width="22" hidden="1" customWidth="1"/>
    <col min="9" max="9" width="14.83203125" customWidth="1"/>
  </cols>
  <sheetData>
    <row r="1" spans="1:8" ht="18" x14ac:dyDescent="0.25">
      <c r="A1" s="27" t="s">
        <v>31</v>
      </c>
      <c r="B1" s="27"/>
      <c r="C1" s="27"/>
      <c r="D1" s="27"/>
      <c r="E1" s="27"/>
      <c r="F1" s="27"/>
    </row>
    <row r="2" spans="1:8" ht="18" x14ac:dyDescent="0.25">
      <c r="A2" s="27" t="s">
        <v>32</v>
      </c>
      <c r="B2" s="27"/>
      <c r="C2" s="27"/>
      <c r="D2" s="27"/>
      <c r="E2" s="27"/>
      <c r="F2" s="27"/>
    </row>
    <row r="3" spans="1:8" ht="18" x14ac:dyDescent="0.25">
      <c r="A3" s="27" t="s">
        <v>41</v>
      </c>
      <c r="B3" s="27"/>
      <c r="C3" s="27"/>
      <c r="D3" s="27"/>
      <c r="E3" s="27"/>
      <c r="F3" s="27"/>
    </row>
    <row r="4" spans="1:8" ht="12.75" thickBot="1" x14ac:dyDescent="0.25">
      <c r="E4" s="1"/>
    </row>
    <row r="5" spans="1:8" ht="12.75" thickBot="1" x14ac:dyDescent="0.25">
      <c r="A5" s="19" t="s">
        <v>33</v>
      </c>
      <c r="B5" s="19" t="s">
        <v>34</v>
      </c>
      <c r="C5" s="19" t="s">
        <v>35</v>
      </c>
      <c r="D5" s="19" t="s">
        <v>36</v>
      </c>
      <c r="E5" s="19" t="s">
        <v>37</v>
      </c>
      <c r="F5" s="19" t="s">
        <v>38</v>
      </c>
      <c r="G5" s="11" t="s">
        <v>39</v>
      </c>
      <c r="H5" s="5" t="s">
        <v>40</v>
      </c>
    </row>
    <row r="6" spans="1:8" ht="20.100000000000001" customHeight="1" outlineLevel="1" x14ac:dyDescent="0.2">
      <c r="A6" s="17">
        <v>1</v>
      </c>
      <c r="B6" s="3" t="s">
        <v>7</v>
      </c>
      <c r="C6" s="4">
        <v>55847.7</v>
      </c>
      <c r="D6" s="24">
        <v>227225.91</v>
      </c>
      <c r="E6" s="18">
        <f>C6-D6</f>
        <v>-171378.21000000002</v>
      </c>
      <c r="F6" s="18">
        <f>D6/C6*100</f>
        <v>406.86708673768123</v>
      </c>
      <c r="G6" s="12"/>
      <c r="H6" s="10"/>
    </row>
    <row r="7" spans="1:8" ht="20.100000000000001" customHeight="1" outlineLevel="1" x14ac:dyDescent="0.2">
      <c r="A7" s="17">
        <v>2</v>
      </c>
      <c r="B7" s="3" t="s">
        <v>24</v>
      </c>
      <c r="C7" s="4">
        <v>6666.39</v>
      </c>
      <c r="D7" s="25">
        <v>20548.21</v>
      </c>
      <c r="E7" s="18">
        <f>C7-D7</f>
        <v>-13881.82</v>
      </c>
      <c r="F7" s="18">
        <f>D7/C7*100</f>
        <v>308.23594179158431</v>
      </c>
      <c r="G7" s="13"/>
      <c r="H7" s="8"/>
    </row>
    <row r="8" spans="1:8" ht="20.100000000000001" customHeight="1" outlineLevel="1" x14ac:dyDescent="0.2">
      <c r="A8" s="17">
        <v>3</v>
      </c>
      <c r="B8" s="3" t="s">
        <v>27</v>
      </c>
      <c r="C8" s="4">
        <v>146033.60000000001</v>
      </c>
      <c r="D8" s="25">
        <v>170511.58</v>
      </c>
      <c r="E8" s="18">
        <f>C8-D8</f>
        <v>-24477.979999999981</v>
      </c>
      <c r="F8" s="18">
        <f>D8/C8*100</f>
        <v>116.76188219697383</v>
      </c>
      <c r="G8" s="13"/>
      <c r="H8" s="7"/>
    </row>
    <row r="9" spans="1:8" ht="20.100000000000001" customHeight="1" outlineLevel="1" x14ac:dyDescent="0.2">
      <c r="A9" s="17">
        <v>4</v>
      </c>
      <c r="B9" s="3" t="s">
        <v>12</v>
      </c>
      <c r="C9" s="4">
        <v>658446.20000000007</v>
      </c>
      <c r="D9" s="25">
        <v>763834.81</v>
      </c>
      <c r="E9" s="18">
        <f>C9-D9</f>
        <v>-105388.60999999999</v>
      </c>
      <c r="F9" s="18">
        <f>D9/C9*100</f>
        <v>116.00565239802432</v>
      </c>
      <c r="G9" s="13"/>
      <c r="H9" s="8"/>
    </row>
    <row r="10" spans="1:8" ht="20.100000000000001" customHeight="1" outlineLevel="1" x14ac:dyDescent="0.2">
      <c r="A10" s="17">
        <v>5</v>
      </c>
      <c r="B10" s="3" t="s">
        <v>28</v>
      </c>
      <c r="C10" s="4">
        <v>244137.07</v>
      </c>
      <c r="D10" s="25">
        <v>270080.86</v>
      </c>
      <c r="E10" s="18">
        <f>C10-D10</f>
        <v>-25943.789999999979</v>
      </c>
      <c r="F10" s="18">
        <f>D10/C10*100</f>
        <v>110.62673112280737</v>
      </c>
      <c r="G10" s="13"/>
      <c r="H10" s="7"/>
    </row>
    <row r="11" spans="1:8" ht="20.100000000000001" customHeight="1" outlineLevel="1" x14ac:dyDescent="0.2">
      <c r="A11" s="17">
        <v>6</v>
      </c>
      <c r="B11" s="3" t="s">
        <v>26</v>
      </c>
      <c r="C11" s="4">
        <v>148604.98000000001</v>
      </c>
      <c r="D11" s="25">
        <v>160476.58000000002</v>
      </c>
      <c r="E11" s="18">
        <f>C11-D11</f>
        <v>-11871.600000000006</v>
      </c>
      <c r="F11" s="18">
        <f>D11/C11*100</f>
        <v>107.98869593737707</v>
      </c>
      <c r="G11" s="13"/>
      <c r="H11" s="8"/>
    </row>
    <row r="12" spans="1:8" ht="20.100000000000001" customHeight="1" outlineLevel="1" x14ac:dyDescent="0.2">
      <c r="A12" s="17">
        <v>7</v>
      </c>
      <c r="B12" s="3" t="s">
        <v>15</v>
      </c>
      <c r="C12" s="4">
        <v>197025.46</v>
      </c>
      <c r="D12" s="25">
        <v>206831.9</v>
      </c>
      <c r="E12" s="18">
        <f>C12-D12</f>
        <v>-9806.4400000000023</v>
      </c>
      <c r="F12" s="18">
        <f>D12/C12*100</f>
        <v>104.97724507279416</v>
      </c>
      <c r="G12" s="13"/>
      <c r="H12" s="7"/>
    </row>
    <row r="13" spans="1:8" ht="20.100000000000001" customHeight="1" outlineLevel="1" x14ac:dyDescent="0.2">
      <c r="A13" s="17">
        <v>8</v>
      </c>
      <c r="B13" s="3" t="s">
        <v>17</v>
      </c>
      <c r="C13" s="4">
        <v>95047.810000000012</v>
      </c>
      <c r="D13" s="25">
        <v>99429.23</v>
      </c>
      <c r="E13" s="18">
        <f>C13-D13</f>
        <v>-4381.4199999999837</v>
      </c>
      <c r="F13" s="18">
        <f>D13/C13*100</f>
        <v>104.60970115986889</v>
      </c>
      <c r="G13" s="13"/>
      <c r="H13" s="7"/>
    </row>
    <row r="14" spans="1:8" ht="20.100000000000001" customHeight="1" outlineLevel="1" x14ac:dyDescent="0.2">
      <c r="A14" s="17">
        <v>9</v>
      </c>
      <c r="B14" s="3" t="s">
        <v>19</v>
      </c>
      <c r="C14" s="4">
        <v>1200026.69</v>
      </c>
      <c r="D14" s="25">
        <v>1178094.6399999999</v>
      </c>
      <c r="E14" s="18">
        <f>C14-D14</f>
        <v>21932.050000000047</v>
      </c>
      <c r="F14" s="18">
        <f>D14/C14*100</f>
        <v>98.172369816208004</v>
      </c>
      <c r="G14" s="13"/>
      <c r="H14" s="7"/>
    </row>
    <row r="15" spans="1:8" ht="20.100000000000001" customHeight="1" outlineLevel="1" x14ac:dyDescent="0.2">
      <c r="A15" s="17">
        <v>10</v>
      </c>
      <c r="B15" s="3" t="s">
        <v>5</v>
      </c>
      <c r="C15" s="4">
        <v>12235351.6</v>
      </c>
      <c r="D15" s="25">
        <v>11871590.800000001</v>
      </c>
      <c r="E15" s="18">
        <f>C15-D15</f>
        <v>363760.79999999888</v>
      </c>
      <c r="F15" s="18">
        <f>D15/C15*100</f>
        <v>97.026968967528489</v>
      </c>
      <c r="G15" s="13"/>
      <c r="H15" s="7"/>
    </row>
    <row r="16" spans="1:8" ht="20.100000000000001" customHeight="1" outlineLevel="1" x14ac:dyDescent="0.2">
      <c r="A16" s="17">
        <v>11</v>
      </c>
      <c r="B16" s="3" t="s">
        <v>6</v>
      </c>
      <c r="C16" s="4">
        <v>440841.14</v>
      </c>
      <c r="D16" s="25">
        <v>424583.46</v>
      </c>
      <c r="E16" s="18">
        <f>C16-D16</f>
        <v>16257.679999999993</v>
      </c>
      <c r="F16" s="18">
        <f>D16/C16*100</f>
        <v>96.312122775111234</v>
      </c>
      <c r="G16" s="13"/>
      <c r="H16" s="7"/>
    </row>
    <row r="17" spans="1:8" ht="20.100000000000001" customHeight="1" outlineLevel="1" x14ac:dyDescent="0.2">
      <c r="A17" s="17">
        <v>12</v>
      </c>
      <c r="B17" s="3" t="s">
        <v>3</v>
      </c>
      <c r="C17" s="4">
        <v>3566245.53</v>
      </c>
      <c r="D17" s="25">
        <v>3377817.2800000003</v>
      </c>
      <c r="E17" s="18">
        <f>C17-D17</f>
        <v>188428.24999999953</v>
      </c>
      <c r="F17" s="18">
        <f>D17/C17*100</f>
        <v>94.716341081540747</v>
      </c>
      <c r="G17" s="13"/>
      <c r="H17" s="8"/>
    </row>
    <row r="18" spans="1:8" ht="20.100000000000001" customHeight="1" outlineLevel="1" x14ac:dyDescent="0.2">
      <c r="A18" s="17">
        <v>13</v>
      </c>
      <c r="B18" s="3" t="s">
        <v>2</v>
      </c>
      <c r="C18" s="4">
        <v>231349.69</v>
      </c>
      <c r="D18" s="25">
        <v>219073.09</v>
      </c>
      <c r="E18" s="18">
        <f>C18-D18</f>
        <v>12276.600000000006</v>
      </c>
      <c r="F18" s="18">
        <f>D18/C18*100</f>
        <v>94.693487594472245</v>
      </c>
      <c r="G18" s="13"/>
      <c r="H18" s="7"/>
    </row>
    <row r="19" spans="1:8" ht="20.100000000000001" customHeight="1" outlineLevel="1" x14ac:dyDescent="0.2">
      <c r="A19" s="17">
        <v>14</v>
      </c>
      <c r="B19" s="3" t="s">
        <v>25</v>
      </c>
      <c r="C19" s="4">
        <v>391906.35</v>
      </c>
      <c r="D19" s="25">
        <v>354699.22000000003</v>
      </c>
      <c r="E19" s="18">
        <f>C19-D19</f>
        <v>37207.129999999946</v>
      </c>
      <c r="F19" s="18">
        <f>D19/C19*100</f>
        <v>90.506117086390674</v>
      </c>
      <c r="G19" s="13"/>
      <c r="H19" s="7"/>
    </row>
    <row r="20" spans="1:8" ht="20.100000000000001" customHeight="1" outlineLevel="1" x14ac:dyDescent="0.2">
      <c r="A20" s="17">
        <v>15</v>
      </c>
      <c r="B20" s="3" t="s">
        <v>1</v>
      </c>
      <c r="C20" s="4">
        <v>815185.93</v>
      </c>
      <c r="D20" s="25">
        <v>735960.4</v>
      </c>
      <c r="E20" s="18">
        <f>C20-D20</f>
        <v>79225.530000000028</v>
      </c>
      <c r="F20" s="18">
        <f>D20/C20*100</f>
        <v>90.281293250485803</v>
      </c>
      <c r="G20" s="13"/>
      <c r="H20" s="7"/>
    </row>
    <row r="21" spans="1:8" ht="20.100000000000001" customHeight="1" outlineLevel="1" x14ac:dyDescent="0.2">
      <c r="A21" s="17">
        <v>16</v>
      </c>
      <c r="B21" s="3" t="s">
        <v>13</v>
      </c>
      <c r="C21" s="4">
        <v>251924.7</v>
      </c>
      <c r="D21" s="25">
        <v>224013.06</v>
      </c>
      <c r="E21" s="18">
        <f>C21-D21</f>
        <v>27911.640000000014</v>
      </c>
      <c r="F21" s="18">
        <f>D21/C21*100</f>
        <v>88.920641763193515</v>
      </c>
      <c r="G21" s="13"/>
      <c r="H21" s="7"/>
    </row>
    <row r="22" spans="1:8" ht="20.100000000000001" customHeight="1" outlineLevel="1" x14ac:dyDescent="0.2">
      <c r="A22" s="17">
        <v>17</v>
      </c>
      <c r="B22" s="3" t="s">
        <v>20</v>
      </c>
      <c r="C22" s="4">
        <v>325457.28000000003</v>
      </c>
      <c r="D22" s="25">
        <v>285370.5</v>
      </c>
      <c r="E22" s="18">
        <f>C22-D22</f>
        <v>40086.780000000028</v>
      </c>
      <c r="F22" s="18">
        <f>D22/C22*100</f>
        <v>87.682936451751814</v>
      </c>
      <c r="G22" s="13"/>
      <c r="H22" s="7"/>
    </row>
    <row r="23" spans="1:8" ht="20.100000000000001" customHeight="1" outlineLevel="1" x14ac:dyDescent="0.2">
      <c r="A23" s="17">
        <v>18</v>
      </c>
      <c r="B23" s="3" t="s">
        <v>9</v>
      </c>
      <c r="C23" s="4">
        <v>1375428.35</v>
      </c>
      <c r="D23" s="25">
        <v>1202341.56</v>
      </c>
      <c r="E23" s="18">
        <f>C23-D23</f>
        <v>173086.79000000004</v>
      </c>
      <c r="F23" s="18">
        <f>D23/C23*100</f>
        <v>87.41579014275807</v>
      </c>
      <c r="G23" s="13"/>
      <c r="H23" s="7"/>
    </row>
    <row r="24" spans="1:8" ht="20.100000000000001" customHeight="1" outlineLevel="1" x14ac:dyDescent="0.2">
      <c r="A24" s="17">
        <v>19</v>
      </c>
      <c r="B24" s="3" t="s">
        <v>11</v>
      </c>
      <c r="C24" s="4">
        <v>19121134.289999999</v>
      </c>
      <c r="D24" s="25">
        <v>16597206.84</v>
      </c>
      <c r="E24" s="18">
        <f>C24-D24</f>
        <v>2523927.4499999993</v>
      </c>
      <c r="F24" s="18">
        <f>D24/C24*100</f>
        <v>86.800325693439817</v>
      </c>
      <c r="G24" s="13"/>
      <c r="H24" s="7"/>
    </row>
    <row r="25" spans="1:8" ht="20.100000000000001" customHeight="1" outlineLevel="1" x14ac:dyDescent="0.2">
      <c r="A25" s="17">
        <v>20</v>
      </c>
      <c r="B25" s="3" t="s">
        <v>22</v>
      </c>
      <c r="C25" s="4">
        <v>429983.08</v>
      </c>
      <c r="D25" s="25">
        <v>372549.76</v>
      </c>
      <c r="E25" s="18">
        <f>C25-D25</f>
        <v>57433.320000000007</v>
      </c>
      <c r="F25" s="18">
        <f>D25/C25*100</f>
        <v>86.642888366677127</v>
      </c>
      <c r="G25" s="13"/>
      <c r="H25" s="8"/>
    </row>
    <row r="26" spans="1:8" ht="20.100000000000001" customHeight="1" outlineLevel="1" x14ac:dyDescent="0.2">
      <c r="A26" s="17">
        <v>21</v>
      </c>
      <c r="B26" s="3" t="s">
        <v>4</v>
      </c>
      <c r="C26" s="4">
        <v>567539.56999999995</v>
      </c>
      <c r="D26" s="25">
        <v>487904.51</v>
      </c>
      <c r="E26" s="18">
        <f>C26-D26</f>
        <v>79635.059999999939</v>
      </c>
      <c r="F26" s="18">
        <f>D26/C26*100</f>
        <v>85.968368690133815</v>
      </c>
      <c r="G26" s="13"/>
      <c r="H26" s="7"/>
    </row>
    <row r="27" spans="1:8" ht="20.100000000000001" customHeight="1" outlineLevel="1" x14ac:dyDescent="0.2">
      <c r="A27" s="17">
        <v>22</v>
      </c>
      <c r="B27" s="3" t="s">
        <v>0</v>
      </c>
      <c r="C27" s="4">
        <v>272198.23</v>
      </c>
      <c r="D27" s="25">
        <v>226856.91999999998</v>
      </c>
      <c r="E27" s="18">
        <f>C27-D27</f>
        <v>45341.31</v>
      </c>
      <c r="F27" s="18">
        <f>D27/C27*100</f>
        <v>83.342540471332242</v>
      </c>
      <c r="G27" s="13"/>
      <c r="H27" s="8"/>
    </row>
    <row r="28" spans="1:8" ht="20.100000000000001" customHeight="1" outlineLevel="1" x14ac:dyDescent="0.2">
      <c r="A28" s="17">
        <v>23</v>
      </c>
      <c r="B28" s="3" t="s">
        <v>21</v>
      </c>
      <c r="C28" s="4">
        <v>1960728.06</v>
      </c>
      <c r="D28" s="25">
        <v>1614977.98</v>
      </c>
      <c r="E28" s="18">
        <f>C28-D28</f>
        <v>345750.08000000007</v>
      </c>
      <c r="F28" s="18">
        <f>D28/C28*100</f>
        <v>82.366240018006366</v>
      </c>
      <c r="G28" s="13"/>
      <c r="H28" s="7"/>
    </row>
    <row r="29" spans="1:8" ht="20.100000000000001" customHeight="1" outlineLevel="1" x14ac:dyDescent="0.2">
      <c r="A29" s="17">
        <v>24</v>
      </c>
      <c r="B29" s="3" t="s">
        <v>10</v>
      </c>
      <c r="C29" s="4">
        <v>304062.42999999988</v>
      </c>
      <c r="D29" s="25">
        <v>244621.02</v>
      </c>
      <c r="E29" s="18">
        <f>C29-D29</f>
        <v>59441.409999999887</v>
      </c>
      <c r="F29" s="18">
        <f>D29/C29*100</f>
        <v>80.450919240499417</v>
      </c>
      <c r="G29" s="13"/>
      <c r="H29" s="7"/>
    </row>
    <row r="30" spans="1:8" ht="20.100000000000001" customHeight="1" outlineLevel="1" x14ac:dyDescent="0.2">
      <c r="A30" s="17">
        <v>25</v>
      </c>
      <c r="B30" s="3" t="s">
        <v>23</v>
      </c>
      <c r="C30" s="4">
        <v>46739.28</v>
      </c>
      <c r="D30" s="25">
        <v>37388.15</v>
      </c>
      <c r="E30" s="18">
        <f>C30-D30</f>
        <v>9351.1299999999974</v>
      </c>
      <c r="F30" s="18">
        <f>D30/C30*100</f>
        <v>79.992995185206112</v>
      </c>
      <c r="G30" s="13"/>
      <c r="H30" s="8"/>
    </row>
    <row r="31" spans="1:8" ht="20.100000000000001" customHeight="1" outlineLevel="1" x14ac:dyDescent="0.2">
      <c r="A31" s="17">
        <v>26</v>
      </c>
      <c r="B31" s="3" t="s">
        <v>8</v>
      </c>
      <c r="C31" s="4">
        <v>43189.41</v>
      </c>
      <c r="D31" s="25">
        <v>32295.969999999998</v>
      </c>
      <c r="E31" s="18">
        <f>C31-D31</f>
        <v>10893.440000000006</v>
      </c>
      <c r="F31" s="18">
        <f>D31/C31*100</f>
        <v>74.777520693151388</v>
      </c>
      <c r="G31" s="13"/>
      <c r="H31" s="7"/>
    </row>
    <row r="32" spans="1:8" ht="20.100000000000001" customHeight="1" outlineLevel="1" x14ac:dyDescent="0.2">
      <c r="A32" s="17">
        <v>27</v>
      </c>
      <c r="B32" s="3" t="s">
        <v>14</v>
      </c>
      <c r="C32" s="4">
        <v>287611.53999999998</v>
      </c>
      <c r="D32" s="25">
        <v>204029.03</v>
      </c>
      <c r="E32" s="18">
        <f>C32-D32</f>
        <v>83582.50999999998</v>
      </c>
      <c r="F32" s="18">
        <f>D32/C32*100</f>
        <v>70.939097228157124</v>
      </c>
      <c r="G32" s="13"/>
      <c r="H32" s="7"/>
    </row>
    <row r="33" spans="1:9" ht="20.100000000000001" customHeight="1" outlineLevel="1" x14ac:dyDescent="0.2">
      <c r="A33" s="17">
        <v>28</v>
      </c>
      <c r="B33" s="3" t="s">
        <v>29</v>
      </c>
      <c r="C33" s="4">
        <v>362062.09</v>
      </c>
      <c r="D33" s="25">
        <v>253754.34</v>
      </c>
      <c r="E33" s="18">
        <f>C33-D33</f>
        <v>108307.75000000003</v>
      </c>
      <c r="F33" s="18">
        <f>D33/C33*100</f>
        <v>70.085862897162187</v>
      </c>
      <c r="G33" s="13"/>
      <c r="H33" s="7"/>
    </row>
    <row r="34" spans="1:9" ht="20.100000000000001" customHeight="1" outlineLevel="1" x14ac:dyDescent="0.2">
      <c r="A34" s="17">
        <v>29</v>
      </c>
      <c r="B34" s="3" t="s">
        <v>18</v>
      </c>
      <c r="C34" s="4">
        <v>463807.1</v>
      </c>
      <c r="D34" s="25">
        <v>323404.84000000003</v>
      </c>
      <c r="E34" s="18">
        <f>C34-D34</f>
        <v>140402.25999999995</v>
      </c>
      <c r="F34" s="18">
        <f>D34/C34*100</f>
        <v>69.728307307067965</v>
      </c>
      <c r="G34" s="13"/>
      <c r="H34" s="7"/>
    </row>
    <row r="35" spans="1:9" ht="20.100000000000001" customHeight="1" outlineLevel="1" thickBot="1" x14ac:dyDescent="0.25">
      <c r="A35" s="17">
        <v>30</v>
      </c>
      <c r="B35" s="3" t="s">
        <v>16</v>
      </c>
      <c r="C35" s="4">
        <v>97713.23000000001</v>
      </c>
      <c r="D35" s="26">
        <v>48455.43</v>
      </c>
      <c r="E35" s="18">
        <f>C35-D35</f>
        <v>49257.80000000001</v>
      </c>
      <c r="F35" s="18">
        <f>D35/C35*100</f>
        <v>49.589426119676929</v>
      </c>
      <c r="G35" s="14"/>
      <c r="H35" s="9"/>
      <c r="I35" s="16"/>
    </row>
    <row r="36" spans="1:9" ht="20.100000000000001" customHeight="1" thickBot="1" x14ac:dyDescent="0.25">
      <c r="A36" s="19"/>
      <c r="B36" s="20" t="s">
        <v>30</v>
      </c>
      <c r="C36" s="21">
        <f>SUM(C6:C35)</f>
        <v>46342294.780000001</v>
      </c>
      <c r="D36" s="22">
        <f>SUM(D6:D35)</f>
        <v>42235927.879999995</v>
      </c>
      <c r="E36" s="22">
        <f>SUM(E6:E35)</f>
        <v>4106366.8999999966</v>
      </c>
      <c r="F36" s="23">
        <f t="shared" ref="F36" si="0">D36/C36*100</f>
        <v>91.139051444271175</v>
      </c>
      <c r="G36" s="15"/>
      <c r="H36" s="6"/>
      <c r="I36" s="16"/>
    </row>
    <row r="38" spans="1:9" hidden="1" x14ac:dyDescent="0.2"/>
    <row r="39" spans="1:9" hidden="1" x14ac:dyDescent="0.2"/>
    <row r="40" spans="1:9" hidden="1" x14ac:dyDescent="0.2"/>
  </sheetData>
  <sortState ref="B6:F35">
    <sortCondition descending="1" ref="F6:F35"/>
  </sortState>
  <mergeCells count="3">
    <mergeCell ref="A1:F1"/>
    <mergeCell ref="A2:F2"/>
    <mergeCell ref="A3:F3"/>
  </mergeCells>
  <pageMargins left="0.55118110236220474" right="0.35433070866141736" top="0.59055118110236227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Игоревич Риккер</dc:creator>
  <cp:keywords/>
  <dc:description/>
  <cp:lastModifiedBy>Лейсан Линаровна Сафина</cp:lastModifiedBy>
  <cp:revision>1</cp:revision>
  <cp:lastPrinted>2017-06-06T09:09:34Z</cp:lastPrinted>
  <dcterms:created xsi:type="dcterms:W3CDTF">2015-08-03T09:19:44Z</dcterms:created>
  <dcterms:modified xsi:type="dcterms:W3CDTF">2017-08-01T13:17:58Z</dcterms:modified>
</cp:coreProperties>
</file>