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бщая\Отчеты\собираемость\2017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F19" i="1" l="1"/>
  <c r="D36" i="1" l="1"/>
  <c r="F8" i="1" l="1"/>
  <c r="F29" i="1"/>
  <c r="F22" i="1"/>
  <c r="F6" i="1"/>
  <c r="F32" i="1"/>
  <c r="F26" i="1"/>
  <c r="F12" i="1"/>
  <c r="F9" i="1"/>
  <c r="F27" i="1"/>
  <c r="F30" i="1"/>
  <c r="F16" i="1"/>
  <c r="F35" i="1"/>
  <c r="F24" i="1"/>
  <c r="F7" i="1"/>
  <c r="F13" i="1"/>
  <c r="F17" i="1"/>
  <c r="F14" i="1"/>
  <c r="F21" i="1"/>
  <c r="F11" i="1"/>
  <c r="F31" i="1"/>
  <c r="F33" i="1"/>
  <c r="F15" i="1"/>
  <c r="F18" i="1"/>
  <c r="F23" i="1"/>
  <c r="F25" i="1"/>
  <c r="F20" i="1"/>
  <c r="F34" i="1"/>
  <c r="F10" i="1"/>
  <c r="F28" i="1"/>
  <c r="E33" i="1" l="1"/>
  <c r="E32" i="1"/>
  <c r="E7" i="1"/>
  <c r="E19" i="1"/>
  <c r="E13" i="1"/>
  <c r="E10" i="1"/>
  <c r="E18" i="1"/>
  <c r="E31" i="1"/>
  <c r="E17" i="1"/>
  <c r="E24" i="1"/>
  <c r="E28" i="1"/>
  <c r="E6" i="1"/>
  <c r="E11" i="1"/>
  <c r="E21" i="1"/>
  <c r="E8" i="1"/>
  <c r="E15" i="1"/>
  <c r="E23" i="1"/>
  <c r="E26" i="1"/>
  <c r="E14" i="1"/>
  <c r="E12" i="1"/>
  <c r="E25" i="1"/>
  <c r="E29" i="1"/>
  <c r="E22" i="1"/>
  <c r="E16" i="1"/>
  <c r="E9" i="1"/>
  <c r="E27" i="1"/>
  <c r="E30" i="1"/>
  <c r="E34" i="1"/>
  <c r="E20" i="1"/>
  <c r="E35" i="1"/>
  <c r="E36" i="1" l="1"/>
  <c r="C36" i="1"/>
  <c r="F36" i="1" s="1"/>
</calcChain>
</file>

<file path=xl/sharedStrings.xml><?xml version="1.0" encoding="utf-8"?>
<sst xmlns="http://schemas.openxmlformats.org/spreadsheetml/2006/main" count="42" uniqueCount="42">
  <si>
    <t>Алнашский район</t>
  </si>
  <si>
    <t>Балезинский район</t>
  </si>
  <si>
    <t>Вавожский район</t>
  </si>
  <si>
    <t>Воткинск</t>
  </si>
  <si>
    <t>Воткинский район</t>
  </si>
  <si>
    <t>Глазов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</si>
  <si>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</si>
  <si>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</si>
  <si>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</si>
  <si>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</si>
  <si>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</si>
  <si>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>Ижевск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</si>
  <si>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</si>
  <si>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</si>
  <si>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</si>
  <si>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</si>
  <si>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</si>
  <si>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</si>
  <si>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</si>
  <si>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Можга</t>
  </si>
  <si>
    <t>Можгинский район</t>
  </si>
  <si>
    <t>Сарапул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</si>
  <si>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</si>
  <si>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</si>
  <si>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</si>
  <si>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</si>
  <si>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</si>
  <si>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</si>
  <si>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</si>
  <si>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</si>
  <si>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Итого</t>
  </si>
  <si>
    <t>ОТЧЕТ</t>
  </si>
  <si>
    <t>о поступлении взносов на капитальный ремонт МКД</t>
  </si>
  <si>
    <t>№ п/п</t>
  </si>
  <si>
    <t>Общие счета</t>
  </si>
  <si>
    <t>Начислено</t>
  </si>
  <si>
    <t>Оплачено</t>
  </si>
  <si>
    <t>Остаток</t>
  </si>
  <si>
    <t>Оплачено в %</t>
  </si>
  <si>
    <t>Кол-во МКД</t>
  </si>
  <si>
    <t xml:space="preserve"> S помещений, кв.м.</t>
  </si>
  <si>
    <t>за август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</si>
</sst>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8"/>
      <name val="Arial"/>
      <family val="2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5" fillId="0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40"/>
  <sheetViews>
    <sheetView tabSelected="1" topLeftCell="A22" workbookViewId="0">
      <selection activeCell="M41" sqref="M41"/>
    </sheetView>
  </sheetViews>
  <sheetFormatPr defaultColWidth="10.6640625" defaultRowHeight="12" outlineLevelRow="1" x14ac:dyDescent="0.2"/>
  <cols>
    <col min="1" max="1" width="9.33203125" style="2" customWidth="1"/>
    <col min="2" max="2" width="33.5" style="1" customWidth="1"/>
    <col min="3" max="4" width="18.1640625" style="1" customWidth="1"/>
    <col min="5" max="5" width="17.6640625" customWidth="1"/>
    <col min="6" max="6" width="22" customWidth="1"/>
    <col min="7" max="7" width="15" hidden="1" customWidth="1"/>
    <col min="8" max="8" width="22" hidden="1" customWidth="1"/>
    <col min="9" max="9" width="14.83203125" customWidth="1"/>
  </cols>
  <sheetData>
    <row r="1" spans="1:8" ht="18" x14ac:dyDescent="0.25">
      <c r="A1" s="27" t="s">
        <v>31</v>
      </c>
      <c r="B1" s="27"/>
      <c r="C1" s="27"/>
      <c r="D1" s="27"/>
      <c r="E1" s="27"/>
      <c r="F1" s="27"/>
    </row>
    <row r="2" spans="1:8" ht="18" x14ac:dyDescent="0.25">
      <c r="A2" s="27" t="s">
        <v>32</v>
      </c>
      <c r="B2" s="27"/>
      <c r="C2" s="27"/>
      <c r="D2" s="27"/>
      <c r="E2" s="27"/>
      <c r="F2" s="27"/>
    </row>
    <row r="3" spans="1:8" ht="18" x14ac:dyDescent="0.25">
      <c r="A3" s="27" t="s">
        <v>41</v>
      </c>
      <c r="B3" s="27"/>
      <c r="C3" s="27"/>
      <c r="D3" s="27"/>
      <c r="E3" s="27"/>
      <c r="F3" s="27"/>
    </row>
    <row r="4" spans="1:8" ht="12.75" thickBot="1" x14ac:dyDescent="0.25">
      <c r="E4" s="1"/>
    </row>
    <row r="5" spans="1:8" ht="12.75" thickBot="1" x14ac:dyDescent="0.25">
      <c r="A5" s="19" t="s">
        <v>33</v>
      </c>
      <c r="B5" s="19" t="s">
        <v>34</v>
      </c>
      <c r="C5" s="19" t="s">
        <v>35</v>
      </c>
      <c r="D5" s="19" t="s">
        <v>36</v>
      </c>
      <c r="E5" s="19" t="s">
        <v>37</v>
      </c>
      <c r="F5" s="19" t="s">
        <v>38</v>
      </c>
      <c r="G5" s="11" t="s">
        <v>39</v>
      </c>
      <c r="H5" s="5" t="s">
        <v>40</v>
      </c>
    </row>
    <row r="6" spans="1:8" ht="20.100000000000001" customHeight="1" outlineLevel="1" x14ac:dyDescent="0.2">
      <c r="A6" s="17">
        <v>1</v>
      </c>
      <c r="B6" s="3" t="s">
        <v>25</v>
      </c>
      <c r="C6" s="4">
        <v>390482.68</v>
      </c>
      <c r="D6" s="24">
        <v>436184.60000000003</v>
      </c>
      <c r="E6" s="18">
        <f>C6-D6</f>
        <v>-45701.920000000042</v>
      </c>
      <c r="F6" s="18">
        <f>D6/C6*100</f>
        <v>111.70395572986746</v>
      </c>
      <c r="G6" s="12"/>
      <c r="H6" s="10"/>
    </row>
    <row r="7" spans="1:8" ht="20.100000000000001" customHeight="1" outlineLevel="1" x14ac:dyDescent="0.2">
      <c r="A7" s="17">
        <v>2</v>
      </c>
      <c r="B7" s="3" t="s">
        <v>15</v>
      </c>
      <c r="C7" s="4">
        <v>197015.03</v>
      </c>
      <c r="D7" s="25">
        <v>214302.54</v>
      </c>
      <c r="E7" s="18">
        <f>C7-D7</f>
        <v>-17287.510000000009</v>
      </c>
      <c r="F7" s="18">
        <f>D7/C7*100</f>
        <v>108.77471632494232</v>
      </c>
      <c r="G7" s="13"/>
      <c r="H7" s="8"/>
    </row>
    <row r="8" spans="1:8" ht="20.100000000000001" customHeight="1" outlineLevel="1" x14ac:dyDescent="0.2">
      <c r="A8" s="17">
        <v>3</v>
      </c>
      <c r="B8" s="3" t="s">
        <v>12</v>
      </c>
      <c r="C8" s="4">
        <v>656640.26</v>
      </c>
      <c r="D8" s="25">
        <v>686230.57</v>
      </c>
      <c r="E8" s="18">
        <f>C8-D8</f>
        <v>-29590.309999999939</v>
      </c>
      <c r="F8" s="18">
        <f>D8/C8*100</f>
        <v>104.50631979221012</v>
      </c>
      <c r="G8" s="13"/>
      <c r="H8" s="7"/>
    </row>
    <row r="9" spans="1:8" ht="20.100000000000001" customHeight="1" outlineLevel="1" x14ac:dyDescent="0.2">
      <c r="A9" s="17">
        <v>4</v>
      </c>
      <c r="B9" s="3" t="s">
        <v>23</v>
      </c>
      <c r="C9" s="4">
        <v>46678.77</v>
      </c>
      <c r="D9" s="25">
        <v>45001.21</v>
      </c>
      <c r="E9" s="18">
        <f>C9-D9</f>
        <v>1677.5599999999977</v>
      </c>
      <c r="F9" s="18">
        <f>D9/C9*100</f>
        <v>96.40616065933186</v>
      </c>
      <c r="G9" s="13"/>
      <c r="H9" s="8"/>
    </row>
    <row r="10" spans="1:8" ht="20.100000000000001" customHeight="1" outlineLevel="1" x14ac:dyDescent="0.2">
      <c r="A10" s="17">
        <v>5</v>
      </c>
      <c r="B10" s="3" t="s">
        <v>1</v>
      </c>
      <c r="C10" s="4">
        <v>814522.34000000008</v>
      </c>
      <c r="D10" s="25">
        <v>777026.66</v>
      </c>
      <c r="E10" s="18">
        <f>C10-D10</f>
        <v>37495.680000000051</v>
      </c>
      <c r="F10" s="18">
        <f>D10/C10*100</f>
        <v>95.3966050826795</v>
      </c>
      <c r="G10" s="13"/>
      <c r="H10" s="7"/>
    </row>
    <row r="11" spans="1:8" ht="20.100000000000001" customHeight="1" outlineLevel="1" x14ac:dyDescent="0.2">
      <c r="A11" s="17">
        <v>6</v>
      </c>
      <c r="B11" s="3" t="s">
        <v>11</v>
      </c>
      <c r="C11" s="4">
        <v>17832831.609999999</v>
      </c>
      <c r="D11" s="25">
        <v>16940535.989999998</v>
      </c>
      <c r="E11" s="18">
        <f>C11-D11</f>
        <v>892295.62000000104</v>
      </c>
      <c r="F11" s="18">
        <f>D11/C11*100</f>
        <v>94.996332385600311</v>
      </c>
      <c r="G11" s="13"/>
      <c r="H11" s="8"/>
    </row>
    <row r="12" spans="1:8" ht="20.100000000000001" customHeight="1" outlineLevel="1" x14ac:dyDescent="0.2">
      <c r="A12" s="17">
        <v>7</v>
      </c>
      <c r="B12" s="3" t="s">
        <v>19</v>
      </c>
      <c r="C12" s="4">
        <v>1161268.54</v>
      </c>
      <c r="D12" s="25">
        <v>1074115.3</v>
      </c>
      <c r="E12" s="18">
        <f>C12-D12</f>
        <v>87153.239999999991</v>
      </c>
      <c r="F12" s="18">
        <f>D12/C12*100</f>
        <v>92.494996893655625</v>
      </c>
      <c r="G12" s="13"/>
      <c r="H12" s="7"/>
    </row>
    <row r="13" spans="1:8" ht="20.100000000000001" customHeight="1" outlineLevel="1" x14ac:dyDescent="0.2">
      <c r="A13" s="17">
        <v>8</v>
      </c>
      <c r="B13" s="3" t="s">
        <v>13</v>
      </c>
      <c r="C13" s="4">
        <v>251792.51</v>
      </c>
      <c r="D13" s="25">
        <v>228874.59</v>
      </c>
      <c r="E13" s="18">
        <f>C13-D13</f>
        <v>22917.920000000013</v>
      </c>
      <c r="F13" s="18">
        <f>D13/C13*100</f>
        <v>90.898093037000976</v>
      </c>
      <c r="G13" s="13"/>
      <c r="H13" s="7"/>
    </row>
    <row r="14" spans="1:8" ht="20.100000000000001" customHeight="1" outlineLevel="1" x14ac:dyDescent="0.2">
      <c r="A14" s="17">
        <v>9</v>
      </c>
      <c r="B14" s="3" t="s">
        <v>9</v>
      </c>
      <c r="C14" s="4">
        <v>1371882.11</v>
      </c>
      <c r="D14" s="25">
        <v>1241039.45</v>
      </c>
      <c r="E14" s="18">
        <f>C14-D14</f>
        <v>130842.66000000015</v>
      </c>
      <c r="F14" s="18">
        <f>D14/C14*100</f>
        <v>90.462543461551505</v>
      </c>
      <c r="G14" s="13"/>
      <c r="H14" s="7"/>
    </row>
    <row r="15" spans="1:8" ht="20.100000000000001" customHeight="1" outlineLevel="1" x14ac:dyDescent="0.2">
      <c r="A15" s="17">
        <v>10</v>
      </c>
      <c r="B15" s="3" t="s">
        <v>27</v>
      </c>
      <c r="C15" s="4">
        <v>146135.88</v>
      </c>
      <c r="D15" s="25">
        <v>130982.34</v>
      </c>
      <c r="E15" s="18">
        <f>C15-D15</f>
        <v>15153.540000000008</v>
      </c>
      <c r="F15" s="18">
        <f>D15/C15*100</f>
        <v>89.630513738309844</v>
      </c>
      <c r="G15" s="13"/>
      <c r="H15" s="7"/>
    </row>
    <row r="16" spans="1:8" ht="20.100000000000001" customHeight="1" outlineLevel="1" x14ac:dyDescent="0.2">
      <c r="A16" s="17">
        <v>11</v>
      </c>
      <c r="B16" s="3" t="s">
        <v>22</v>
      </c>
      <c r="C16" s="4">
        <v>428533.62000000011</v>
      </c>
      <c r="D16" s="25">
        <v>382423.06</v>
      </c>
      <c r="E16" s="18">
        <f>C16-D16</f>
        <v>46110.560000000114</v>
      </c>
      <c r="F16" s="18">
        <f>D16/C16*100</f>
        <v>89.239920079082694</v>
      </c>
      <c r="G16" s="13"/>
      <c r="H16" s="7"/>
    </row>
    <row r="17" spans="1:8" ht="20.100000000000001" customHeight="1" outlineLevel="1" x14ac:dyDescent="0.2">
      <c r="A17" s="17">
        <v>12</v>
      </c>
      <c r="B17" s="3" t="s">
        <v>3</v>
      </c>
      <c r="C17" s="4">
        <v>3528638.66</v>
      </c>
      <c r="D17" s="25">
        <v>3136599.83</v>
      </c>
      <c r="E17" s="18">
        <f>C17-D17</f>
        <v>392038.83000000007</v>
      </c>
      <c r="F17" s="18">
        <f>D17/C17*100</f>
        <v>88.889799501318166</v>
      </c>
      <c r="G17" s="13"/>
      <c r="H17" s="8"/>
    </row>
    <row r="18" spans="1:8" ht="20.100000000000001" customHeight="1" outlineLevel="1" x14ac:dyDescent="0.2">
      <c r="A18" s="17">
        <v>13</v>
      </c>
      <c r="B18" s="3" t="s">
        <v>5</v>
      </c>
      <c r="C18" s="4">
        <v>12186855.18</v>
      </c>
      <c r="D18" s="25">
        <v>10752629.580000002</v>
      </c>
      <c r="E18" s="18">
        <f>C18-D18</f>
        <v>1434225.5999999978</v>
      </c>
      <c r="F18" s="18">
        <f>D18/C18*100</f>
        <v>88.231372418753907</v>
      </c>
      <c r="G18" s="13"/>
      <c r="H18" s="7"/>
    </row>
    <row r="19" spans="1:8" ht="20.100000000000001" customHeight="1" outlineLevel="1" x14ac:dyDescent="0.2">
      <c r="A19" s="17">
        <v>14</v>
      </c>
      <c r="B19" s="3" t="s">
        <v>21</v>
      </c>
      <c r="C19" s="4">
        <v>1913729.89</v>
      </c>
      <c r="D19" s="25">
        <v>1676211.3599999999</v>
      </c>
      <c r="E19" s="18">
        <f>C19-D19</f>
        <v>237518.53000000003</v>
      </c>
      <c r="F19" s="18">
        <f>D19/C19*100</f>
        <v>87.588711905419416</v>
      </c>
      <c r="G19" s="13"/>
      <c r="H19" s="7"/>
    </row>
    <row r="20" spans="1:8" ht="20.100000000000001" customHeight="1" outlineLevel="1" x14ac:dyDescent="0.2">
      <c r="A20" s="17">
        <v>15</v>
      </c>
      <c r="B20" s="3" t="s">
        <v>0</v>
      </c>
      <c r="C20" s="4">
        <v>272111.52</v>
      </c>
      <c r="D20" s="25">
        <v>230413.38</v>
      </c>
      <c r="E20" s="18">
        <f>C20-D20</f>
        <v>41698.140000000014</v>
      </c>
      <c r="F20" s="18">
        <f>D20/C20*100</f>
        <v>84.676084276035056</v>
      </c>
      <c r="G20" s="13"/>
      <c r="H20" s="7"/>
    </row>
    <row r="21" spans="1:8" ht="20.100000000000001" customHeight="1" outlineLevel="1" x14ac:dyDescent="0.2">
      <c r="A21" s="17">
        <v>16</v>
      </c>
      <c r="B21" s="3" t="s">
        <v>26</v>
      </c>
      <c r="C21" s="4">
        <v>148344.85999999999</v>
      </c>
      <c r="D21" s="25">
        <v>122518.92</v>
      </c>
      <c r="E21" s="18">
        <f>C21-D21</f>
        <v>25825.939999999988</v>
      </c>
      <c r="F21" s="18">
        <f>D21/C21*100</f>
        <v>82.590606779365331</v>
      </c>
      <c r="G21" s="13"/>
      <c r="H21" s="7"/>
    </row>
    <row r="22" spans="1:8" ht="20.100000000000001" customHeight="1" outlineLevel="1" x14ac:dyDescent="0.2">
      <c r="A22" s="17">
        <v>17</v>
      </c>
      <c r="B22" s="3" t="s">
        <v>4</v>
      </c>
      <c r="C22" s="4">
        <v>565668.82999999996</v>
      </c>
      <c r="D22" s="25">
        <v>453948.57</v>
      </c>
      <c r="E22" s="18">
        <f>C22-D22</f>
        <v>111720.25999999995</v>
      </c>
      <c r="F22" s="18">
        <f>D22/C22*100</f>
        <v>80.249882250008369</v>
      </c>
      <c r="G22" s="13"/>
      <c r="H22" s="7"/>
    </row>
    <row r="23" spans="1:8" ht="20.100000000000001" customHeight="1" outlineLevel="1" x14ac:dyDescent="0.2">
      <c r="A23" s="17">
        <v>18</v>
      </c>
      <c r="B23" s="3" t="s">
        <v>17</v>
      </c>
      <c r="C23" s="4">
        <v>94826.15</v>
      </c>
      <c r="D23" s="25">
        <v>75286.97</v>
      </c>
      <c r="E23" s="18">
        <f>C23-D23</f>
        <v>19539.179999999993</v>
      </c>
      <c r="F23" s="18">
        <f>D23/C23*100</f>
        <v>79.394734469342069</v>
      </c>
      <c r="G23" s="13"/>
      <c r="H23" s="7"/>
    </row>
    <row r="24" spans="1:8" ht="20.100000000000001" customHeight="1" outlineLevel="1" x14ac:dyDescent="0.2">
      <c r="A24" s="17">
        <v>19</v>
      </c>
      <c r="B24" s="3" t="s">
        <v>20</v>
      </c>
      <c r="C24" s="4">
        <v>324972.77</v>
      </c>
      <c r="D24" s="25">
        <v>256450.83</v>
      </c>
      <c r="E24" s="18">
        <f>C24-D24</f>
        <v>68521.940000000031</v>
      </c>
      <c r="F24" s="18">
        <f>D24/C24*100</f>
        <v>78.914559518325177</v>
      </c>
      <c r="G24" s="13"/>
      <c r="H24" s="7"/>
    </row>
    <row r="25" spans="1:8" ht="20.100000000000001" customHeight="1" outlineLevel="1" x14ac:dyDescent="0.2">
      <c r="A25" s="17">
        <v>20</v>
      </c>
      <c r="B25" s="3" t="s">
        <v>7</v>
      </c>
      <c r="C25" s="4">
        <v>55832.7</v>
      </c>
      <c r="D25" s="25">
        <v>43407.81</v>
      </c>
      <c r="E25" s="18">
        <f>C25-D25</f>
        <v>12424.89</v>
      </c>
      <c r="F25" s="18">
        <f>D25/C25*100</f>
        <v>77.74621324062781</v>
      </c>
      <c r="G25" s="13"/>
      <c r="H25" s="8"/>
    </row>
    <row r="26" spans="1:8" ht="20.100000000000001" customHeight="1" outlineLevel="1" x14ac:dyDescent="0.2">
      <c r="A26" s="17">
        <v>21</v>
      </c>
      <c r="B26" s="3" t="s">
        <v>28</v>
      </c>
      <c r="C26" s="4">
        <v>243185.96</v>
      </c>
      <c r="D26" s="25">
        <v>185707.59</v>
      </c>
      <c r="E26" s="18">
        <f>C26-D26</f>
        <v>57478.369999999995</v>
      </c>
      <c r="F26" s="18">
        <f>D26/C26*100</f>
        <v>76.36443732195724</v>
      </c>
      <c r="G26" s="13"/>
      <c r="H26" s="7"/>
    </row>
    <row r="27" spans="1:8" ht="20.100000000000001" customHeight="1" outlineLevel="1" x14ac:dyDescent="0.2">
      <c r="A27" s="17">
        <v>22</v>
      </c>
      <c r="B27" s="3" t="s">
        <v>8</v>
      </c>
      <c r="C27" s="4">
        <v>43143.040000000001</v>
      </c>
      <c r="D27" s="25">
        <v>32862.53</v>
      </c>
      <c r="E27" s="18">
        <f>C27-D27</f>
        <v>10280.510000000002</v>
      </c>
      <c r="F27" s="18">
        <f>D27/C27*100</f>
        <v>76.171104307902269</v>
      </c>
      <c r="G27" s="13"/>
      <c r="H27" s="8"/>
    </row>
    <row r="28" spans="1:8" ht="20.100000000000001" customHeight="1" outlineLevel="1" x14ac:dyDescent="0.2">
      <c r="A28" s="17">
        <v>23</v>
      </c>
      <c r="B28" s="3" t="s">
        <v>10</v>
      </c>
      <c r="C28" s="4">
        <v>303191.95</v>
      </c>
      <c r="D28" s="25">
        <v>229181.2</v>
      </c>
      <c r="E28" s="18">
        <f>C28-D28</f>
        <v>74010.75</v>
      </c>
      <c r="F28" s="18">
        <f>D28/C28*100</f>
        <v>75.589473928974698</v>
      </c>
      <c r="G28" s="13"/>
      <c r="H28" s="7"/>
    </row>
    <row r="29" spans="1:8" ht="20.100000000000001" customHeight="1" outlineLevel="1" x14ac:dyDescent="0.2">
      <c r="A29" s="17">
        <v>24</v>
      </c>
      <c r="B29" s="3" t="s">
        <v>18</v>
      </c>
      <c r="C29" s="4">
        <v>462817.4</v>
      </c>
      <c r="D29" s="25">
        <v>349128.99</v>
      </c>
      <c r="E29" s="18">
        <f>C29-D29</f>
        <v>113688.41000000003</v>
      </c>
      <c r="F29" s="18">
        <f>D29/C29*100</f>
        <v>75.435579993319166</v>
      </c>
      <c r="G29" s="13"/>
      <c r="H29" s="7"/>
    </row>
    <row r="30" spans="1:8" ht="20.100000000000001" customHeight="1" outlineLevel="1" x14ac:dyDescent="0.2">
      <c r="A30" s="17">
        <v>25</v>
      </c>
      <c r="B30" s="3" t="s">
        <v>29</v>
      </c>
      <c r="C30" s="4">
        <v>363296.04</v>
      </c>
      <c r="D30" s="25">
        <v>272371.33</v>
      </c>
      <c r="E30" s="18">
        <f>C30-D30</f>
        <v>90924.709999999963</v>
      </c>
      <c r="F30" s="18">
        <f>D30/C30*100</f>
        <v>74.972281558587866</v>
      </c>
      <c r="G30" s="13"/>
      <c r="H30" s="8"/>
    </row>
    <row r="31" spans="1:8" ht="20.100000000000001" customHeight="1" outlineLevel="1" x14ac:dyDescent="0.2">
      <c r="A31" s="17">
        <v>26</v>
      </c>
      <c r="B31" s="3" t="s">
        <v>14</v>
      </c>
      <c r="C31" s="4">
        <v>287050.13</v>
      </c>
      <c r="D31" s="25">
        <v>213477.62000000002</v>
      </c>
      <c r="E31" s="18">
        <f>C31-D31</f>
        <v>73572.50999999998</v>
      </c>
      <c r="F31" s="18">
        <f>D31/C31*100</f>
        <v>74.369455955306478</v>
      </c>
      <c r="G31" s="13"/>
      <c r="H31" s="7"/>
    </row>
    <row r="32" spans="1:8" ht="20.100000000000001" customHeight="1" outlineLevel="1" x14ac:dyDescent="0.2">
      <c r="A32" s="17">
        <v>27</v>
      </c>
      <c r="B32" s="3" t="s">
        <v>2</v>
      </c>
      <c r="C32" s="4">
        <v>230829.71</v>
      </c>
      <c r="D32" s="25">
        <v>171434.74</v>
      </c>
      <c r="E32" s="18">
        <f>C32-D32</f>
        <v>59394.97</v>
      </c>
      <c r="F32" s="18">
        <f>D32/C32*100</f>
        <v>74.268923181508995</v>
      </c>
      <c r="G32" s="13"/>
      <c r="H32" s="7"/>
    </row>
    <row r="33" spans="1:9" ht="20.100000000000001" customHeight="1" outlineLevel="1" x14ac:dyDescent="0.2">
      <c r="A33" s="17">
        <v>28</v>
      </c>
      <c r="B33" s="3" t="s">
        <v>6</v>
      </c>
      <c r="C33" s="4">
        <v>440344.32000000001</v>
      </c>
      <c r="D33" s="25">
        <v>326581.11</v>
      </c>
      <c r="E33" s="18">
        <f>C33-D33</f>
        <v>113763.21000000002</v>
      </c>
      <c r="F33" s="18">
        <f>D33/C33*100</f>
        <v>74.164942107121988</v>
      </c>
      <c r="G33" s="13"/>
      <c r="H33" s="7"/>
    </row>
    <row r="34" spans="1:9" ht="20.100000000000001" customHeight="1" outlineLevel="1" x14ac:dyDescent="0.2">
      <c r="A34" s="17">
        <v>29</v>
      </c>
      <c r="B34" s="3" t="s">
        <v>24</v>
      </c>
      <c r="C34" s="4">
        <v>6279.82</v>
      </c>
      <c r="D34" s="25">
        <v>4133.51</v>
      </c>
      <c r="E34" s="18">
        <f>C34-D34</f>
        <v>2146.3099999999995</v>
      </c>
      <c r="F34" s="18">
        <f>D34/C34*100</f>
        <v>65.822109550910696</v>
      </c>
      <c r="G34" s="13"/>
      <c r="H34" s="7"/>
    </row>
    <row r="35" spans="1:9" ht="20.100000000000001" customHeight="1" outlineLevel="1" thickBot="1" x14ac:dyDescent="0.25">
      <c r="A35" s="17">
        <v>30</v>
      </c>
      <c r="B35" s="3" t="s">
        <v>16</v>
      </c>
      <c r="C35" s="4">
        <v>97385.650000000009</v>
      </c>
      <c r="D35" s="26">
        <v>42920.06</v>
      </c>
      <c r="E35" s="18">
        <f>C35-D35</f>
        <v>54465.590000000011</v>
      </c>
      <c r="F35" s="18">
        <f>D35/C35*100</f>
        <v>44.072263213317356</v>
      </c>
      <c r="G35" s="14"/>
      <c r="H35" s="9"/>
      <c r="I35" s="16"/>
    </row>
    <row r="36" spans="1:9" ht="20.100000000000001" customHeight="1" thickBot="1" x14ac:dyDescent="0.25">
      <c r="A36" s="19"/>
      <c r="B36" s="20" t="s">
        <v>30</v>
      </c>
      <c r="C36" s="21">
        <f>SUM(C6:C35)</f>
        <v>44866287.930000007</v>
      </c>
      <c r="D36" s="22">
        <f>SUM(D6:D35)</f>
        <v>40731982.24000001</v>
      </c>
      <c r="E36" s="22">
        <f>SUM(E6:E35)</f>
        <v>4134305.689999999</v>
      </c>
      <c r="F36" s="23">
        <f>D36/C36*100</f>
        <v>90.785273574559355</v>
      </c>
      <c r="G36" s="15"/>
      <c r="H36" s="6"/>
      <c r="I36" s="16"/>
    </row>
    <row r="38" spans="1:9" hidden="1" x14ac:dyDescent="0.2"/>
    <row r="39" spans="1:9" hidden="1" x14ac:dyDescent="0.2"/>
    <row r="40" spans="1:9" hidden="1" x14ac:dyDescent="0.2"/>
  </sheetData>
  <sortState ref="B6:F35">
    <sortCondition descending="1" ref="F6:F35"/>
  </sortState>
  <mergeCells count="3">
    <mergeCell ref="A1:F1"/>
    <mergeCell ref="A2:F2"/>
    <mergeCell ref="A3:F3"/>
  </mergeCells>
  <pageMargins left="0.55118110236220474" right="0.35433070866141736" top="0.59055118110236227" bottom="0.1968503937007874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Игоревич Риккер</dc:creator>
  <cp:keywords/>
  <dc:description/>
  <cp:lastModifiedBy>Лейсан Линаровна Сафина</cp:lastModifiedBy>
  <cp:revision>1</cp:revision>
  <cp:lastPrinted>2017-09-01T11:34:27Z</cp:lastPrinted>
  <dcterms:created xsi:type="dcterms:W3CDTF">2015-08-03T09:19:44Z</dcterms:created>
  <dcterms:modified xsi:type="dcterms:W3CDTF">2017-09-01T11:35:13Z</dcterms:modified>
</cp:coreProperties>
</file>